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75"/>
  </bookViews>
  <sheets>
    <sheet name="VRA" sheetId="65" r:id="rId1"/>
    <sheet name="FBA" sheetId="69" r:id="rId2"/>
    <sheet name="Sheet1" sheetId="73" r:id="rId3"/>
  </sheets>
  <calcPr calcId="144525"/>
</workbook>
</file>

<file path=xl/sharedStrings.xml><?xml version="1.0" encoding="utf-8"?>
<sst xmlns="http://schemas.openxmlformats.org/spreadsheetml/2006/main" count="193">
  <si>
    <t>Vilniaus lopšelis-darželis "Daigelis"</t>
  </si>
  <si>
    <t>kodas 191727213, Dariaus ir Girėno g.14, Vilnius</t>
  </si>
  <si>
    <t>VEIKLOS REZULTATŲ ATASKAITA</t>
  </si>
  <si>
    <t>PAGAL 2020 M. BIRŽELIO 30 D. DUOMENIS</t>
  </si>
  <si>
    <t>2020-09-25 Nr.SD- 333</t>
  </si>
  <si>
    <t>Pateikimo valiuta ir tikslumas: eurais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</si>
  <si>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</si>
  <si>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</si>
  <si>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</si>
  <si>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</si>
  <si>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</si>
  <si>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</si>
  <si>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</si>
  <si>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</si>
  <si>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</si>
  <si>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</si>
  <si>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</si>
  <si>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</si>
  <si>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</si>
  <si>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</si>
  <si>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</si>
  <si>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</si>
  <si>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</si>
  <si>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</si>
  <si>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</si>
  <si>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</si>
  <si>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</si>
  <si>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</si>
  <si>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</si>
  <si>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</si>
  <si>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</si>
  <si>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</si>
  <si>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</si>
  <si>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</si>
  <si>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</si>
  <si>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</si>
  <si>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</si>
  <si>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</si>
  <si>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</si>
  <si>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</si>
  <si>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</si>
  <si>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</si>
  <si>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</si>
  <si>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</si>
  <si>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</si>
  <si>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</si>
  <si>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</si>
  <si>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</si>
  <si>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</si>
  <si>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</si>
  <si>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</si>
  <si>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</si>
  <si>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</si>
  <si>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</si>
  <si>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</si>
  <si>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</si>
  <si>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</si>
  <si>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</si>
  <si>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</si>
  <si>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</si>
  <si>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</si>
  <si>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</si>
  <si>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</si>
  <si>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</si>
  <si>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</si>
  <si>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</si>
  <si>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</si>
  <si>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</si>
  <si>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</si>
  <si>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</si>
  <si>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</si>
  <si>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</si>
  <si>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</si>
  <si>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</si>
  <si>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</si>
  <si>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</si>
  <si>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</si>
  <si>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</si>
  <si>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</si>
  <si>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</si>
  <si>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</si>
  <si>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Tatjana Dvilevič</t>
  </si>
  <si>
    <t xml:space="preserve">Vyr.buhalterė </t>
  </si>
  <si>
    <t>Liudmila Poliulian</t>
  </si>
  <si>
    <t>FINANSINĖS BŪKLĖS ATASKAITA</t>
  </si>
  <si>
    <t>2020-09-25 Nr. SD-333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</si>
  <si>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</si>
  <si>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</si>
  <si>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</si>
  <si>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</si>
  <si>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</si>
  <si>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</si>
  <si>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</si>
  <si>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</si>
  <si>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</si>
  <si>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</si>
  <si>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</si>
  <si>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</si>
  <si>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</si>
  <si>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</si>
  <si>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</si>
  <si>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</si>
  <si>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</si>
  <si>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</si>
  <si>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</si>
  <si>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</si>
  <si>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</si>
  <si>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</si>
  <si>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</si>
  <si>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</si>
  <si>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</si>
  <si>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</si>
  <si>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</si>
  <si>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</si>
  <si>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</si>
  <si>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</si>
  <si>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</si>
  <si>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</si>
  <si>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</si>
  <si>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</si>
  <si>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</si>
  <si>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</si>
  <si>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</si>
  <si>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</si>
  <si>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</si>
  <si>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</si>
  <si>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</si>
  <si>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</si>
  <si>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</si>
  <si>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</si>
  <si>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</si>
  <si>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</si>
  <si>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</si>
  <si>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</si>
  <si>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</si>
  <si>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</si>
  <si>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</si>
  <si>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</si>
  <si>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</si>
  <si>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</si>
  <si>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</si>
  <si>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</si>
  <si>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</si>
  <si>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</si>
  <si>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</si>
  <si>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</si>
  <si>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</si>
  <si>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</si>
  <si>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</si>
  <si>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</si>
  <si>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</si>
  <si>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</si>
  <si>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</si>
  <si>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</si>
  <si>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</si>
  <si>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</si>
  <si>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</si>
  <si>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</si>
  <si>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</si>
  <si>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</si>
  <si>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</si>
  <si>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</si>
  <si>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</si>
  <si>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</si>
  <si>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</si>
  <si>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</si>
  <si>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</si>
  <si>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</si>
  <si>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</si>
  <si>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</si>
  <si>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</si>
  <si>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</si>
  <si>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</si>
  <si>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</si>
  <si>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</si>
  <si>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</si>
  <si>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</si>
  <si>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</si>
  <si>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</si>
  <si>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</si>
  <si>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</si>
  <si>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</si>
  <si>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</si>
  <si>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</si>
  <si>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</si>
  <si>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</si>
  <si>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</si>
  <si>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</si>
  <si>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</si>
  <si>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</si>
  <si>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</si>
  <si>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</si>
  <si>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Vyr.buhalterė</t>
  </si>
</sst>
</file>

<file path=xl/styles.xml><?xml version="1.0" encoding="utf-8"?>
<styleSheet xmlns="http://schemas.openxmlformats.org/spreadsheetml/2006/main">
  <numFmts count="4">
    <numFmt numFmtId="176" formatCode="_-* #,##0.00\ _L_t_-;\-* #,##0.00\ _L_t_-;_-* &quot;-&quot;??\ _L_t_-;_-@_-"/>
    <numFmt numFmtId="177" formatCode="_-* #,##0\ &quot;Lt&quot;_-;\-* #,##0\ &quot;Lt&quot;_-;_-* &quot;-&quot;\ &quot;Lt&quot;_-;_-@_-"/>
    <numFmt numFmtId="178" formatCode="_-* #,##0.00\ &quot;Lt&quot;_-;\-* #,##0.00\ &quot;Lt&quot;_-;_-* &quot;-&quot;??\ &quot;Lt&quot;_-;_-@_-"/>
    <numFmt numFmtId="179" formatCode="_-* #,##0\ _L_t_-;\-* #,##0\ _L_t_-;_-* &quot;-&quot;\ _L_t_-;_-@_-"/>
  </numFmts>
  <fonts count="40">
    <font>
      <sz val="10"/>
      <name val="Arial"/>
      <charset val="186"/>
    </font>
    <font>
      <sz val="10"/>
      <name val="Times New Roman"/>
      <family val="1"/>
      <charset val="0"/>
    </font>
    <font>
      <sz val="11"/>
      <name val="Times New Roman"/>
      <family val="1"/>
      <charset val="0"/>
    </font>
    <font>
      <sz val="11"/>
      <name val="Arial"/>
      <charset val="186"/>
    </font>
    <font>
      <b/>
      <sz val="11"/>
      <name val="Times New Roman"/>
      <family val="1"/>
      <charset val="0"/>
    </font>
    <font>
      <b/>
      <sz val="10"/>
      <name val="Times New Roman"/>
      <family val="1"/>
      <charset val="0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Arial"/>
      <charset val="186"/>
    </font>
    <font>
      <sz val="11"/>
      <name val="Arial"/>
      <charset val="0"/>
    </font>
    <font>
      <b/>
      <sz val="11"/>
      <color indexed="8"/>
      <name val="Times New Roman"/>
      <family val="1"/>
      <charset val="186"/>
    </font>
    <font>
      <sz val="11"/>
      <name val="TimesNewRoman,Bold"/>
      <charset val="0"/>
    </font>
    <font>
      <b/>
      <sz val="11"/>
      <name val="TimesNewRoman,Bold"/>
      <charset val="0"/>
    </font>
    <font>
      <b/>
      <sz val="11"/>
      <name val="Arial"/>
      <charset val="0"/>
    </font>
    <font>
      <i/>
      <sz val="11"/>
      <name val="TimesNewRoman,Bold"/>
      <charset val="0"/>
    </font>
    <font>
      <sz val="11"/>
      <name val="Times New Roman"/>
      <family val="1"/>
      <charset val="186"/>
    </font>
    <font>
      <sz val="10"/>
      <color indexed="10"/>
      <name val="Arial"/>
      <family val="2"/>
      <charset val="186"/>
    </font>
    <font>
      <b/>
      <sz val="13"/>
      <color indexed="56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6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1"/>
      <color indexed="56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15"/>
      <color indexed="56"/>
      <name val="Arial"/>
      <family val="2"/>
      <charset val="186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charset val="0"/>
    </font>
    <font>
      <i/>
      <sz val="10"/>
      <color indexed="23"/>
      <name val="Arial"/>
      <family val="2"/>
      <charset val="186"/>
    </font>
    <font>
      <u/>
      <sz val="10"/>
      <color indexed="36"/>
      <name val="Arial"/>
      <charset val="0"/>
    </font>
    <font>
      <sz val="10"/>
      <color indexed="60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name val="Arial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21" fillId="5" borderId="0" applyNumberFormat="0" applyBorder="0" applyAlignment="0" applyProtection="0"/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7" fillId="15" borderId="20" applyNumberFormat="0" applyAlignment="0" applyProtection="0"/>
    <xf numFmtId="0" fontId="20" fillId="0" borderId="16" applyNumberFormat="0" applyFill="0" applyAlignment="0" applyProtection="0"/>
    <xf numFmtId="0" fontId="29" fillId="16" borderId="22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2" fillId="6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1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38" fillId="9" borderId="17" applyNumberFormat="0" applyAlignment="0" applyProtection="0"/>
    <xf numFmtId="0" fontId="22" fillId="12" borderId="0" applyNumberFormat="0" applyBorder="0" applyAlignment="0" applyProtection="0"/>
    <xf numFmtId="0" fontId="25" fillId="7" borderId="0" applyNumberFormat="0" applyBorder="0" applyAlignment="0" applyProtection="0"/>
    <xf numFmtId="0" fontId="24" fillId="14" borderId="18" applyNumberFormat="0" applyAlignment="0" applyProtection="0"/>
    <xf numFmtId="0" fontId="21" fillId="11" borderId="0" applyNumberFormat="0" applyBorder="0" applyAlignment="0" applyProtection="0"/>
    <xf numFmtId="0" fontId="23" fillId="14" borderId="17" applyNumberFormat="0" applyAlignment="0" applyProtection="0"/>
    <xf numFmtId="0" fontId="37" fillId="0" borderId="24" applyNumberFormat="0" applyFill="0" applyAlignment="0" applyProtection="0"/>
    <xf numFmtId="0" fontId="36" fillId="0" borderId="23" applyNumberFormat="0" applyFill="0" applyAlignment="0" applyProtection="0"/>
    <xf numFmtId="0" fontId="35" fillId="22" borderId="0" applyNumberFormat="0" applyBorder="0" applyAlignment="0" applyProtection="0"/>
    <xf numFmtId="0" fontId="34" fillId="25" borderId="0" applyNumberFormat="0" applyBorder="0" applyAlignment="0" applyProtection="0"/>
    <xf numFmtId="0" fontId="22" fillId="13" borderId="0" applyNumberFormat="0" applyBorder="0" applyAlignment="0" applyProtection="0"/>
    <xf numFmtId="0" fontId="21" fillId="24" borderId="0" applyNumberFormat="0" applyBorder="0" applyAlignment="0" applyProtection="0"/>
    <xf numFmtId="0" fontId="22" fillId="10" borderId="0" applyNumberFormat="0" applyBorder="0" applyAlignment="0" applyProtection="0"/>
    <xf numFmtId="0" fontId="22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1" fillId="7" borderId="0" applyNumberFormat="0" applyBorder="0" applyAlignment="0" applyProtection="0"/>
    <xf numFmtId="0" fontId="22" fillId="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19" borderId="0" applyNumberFormat="0" applyBorder="0" applyAlignment="0" applyProtection="0"/>
    <xf numFmtId="0" fontId="21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1" fillId="4" borderId="0" applyNumberFormat="0" applyBorder="0" applyAlignment="0" applyProtection="0"/>
    <xf numFmtId="0" fontId="22" fillId="17" borderId="0" applyNumberFormat="0" applyBorder="0" applyAlignment="0" applyProtection="0"/>
    <xf numFmtId="0" fontId="39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6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2" fillId="0" borderId="0" xfId="49" applyFont="1" applyAlignment="1">
      <alignment vertical="center"/>
    </xf>
    <xf numFmtId="0" fontId="10" fillId="0" borderId="0" xfId="49" applyFont="1" applyAlignment="1">
      <alignment horizontal="center" vertical="center"/>
    </xf>
    <xf numFmtId="0" fontId="10" fillId="0" borderId="0" xfId="49" applyFont="1" applyAlignment="1">
      <alignment vertical="center"/>
    </xf>
    <xf numFmtId="0" fontId="13" fillId="0" borderId="0" xfId="49" applyFont="1" applyAlignment="1">
      <alignment horizontal="center" vertical="center"/>
    </xf>
    <xf numFmtId="0" fontId="14" fillId="0" borderId="0" xfId="49" applyFont="1" applyAlignment="1">
      <alignment horizontal="justify" vertical="center"/>
    </xf>
    <xf numFmtId="0" fontId="15" fillId="0" borderId="0" xfId="49" applyFont="1" applyAlignment="1">
      <alignment horizontal="center" vertical="center"/>
    </xf>
    <xf numFmtId="0" fontId="16" fillId="0" borderId="0" xfId="49" applyFont="1" applyAlignment="1">
      <alignment vertical="center"/>
    </xf>
    <xf numFmtId="0" fontId="14" fillId="0" borderId="0" xfId="49" applyFont="1" applyAlignment="1">
      <alignment horizontal="center" vertical="center"/>
    </xf>
    <xf numFmtId="0" fontId="12" fillId="0" borderId="0" xfId="49" applyFont="1" applyAlignment="1">
      <alignment horizontal="center" vertical="center"/>
    </xf>
    <xf numFmtId="0" fontId="17" fillId="0" borderId="0" xfId="49" applyFont="1" applyAlignment="1">
      <alignment horizontal="right" vertical="center"/>
    </xf>
    <xf numFmtId="0" fontId="10" fillId="0" borderId="2" xfId="49" applyFont="1" applyBorder="1" applyAlignment="1">
      <alignment horizontal="center" vertical="center" wrapText="1"/>
    </xf>
    <xf numFmtId="0" fontId="12" fillId="0" borderId="2" xfId="49" applyFont="1" applyBorder="1" applyAlignment="1">
      <alignment vertical="center" wrapText="1"/>
    </xf>
    <xf numFmtId="0" fontId="10" fillId="3" borderId="2" xfId="49" applyFont="1" applyFill="1" applyBorder="1" applyAlignment="1">
      <alignment vertical="center" wrapText="1"/>
    </xf>
    <xf numFmtId="0" fontId="16" fillId="3" borderId="2" xfId="49" applyFont="1" applyFill="1" applyBorder="1" applyAlignment="1">
      <alignment vertical="center"/>
    </xf>
    <xf numFmtId="0" fontId="10" fillId="3" borderId="2" xfId="49" applyFont="1" applyFill="1" applyBorder="1" applyAlignment="1">
      <alignment horizontal="center" vertical="center"/>
    </xf>
    <xf numFmtId="0" fontId="10" fillId="3" borderId="2" xfId="49" applyFont="1" applyFill="1" applyBorder="1" applyAlignment="1">
      <alignment vertical="center"/>
    </xf>
    <xf numFmtId="0" fontId="18" fillId="0" borderId="2" xfId="49" applyFont="1" applyBorder="1" applyAlignment="1">
      <alignment vertical="center" wrapText="1"/>
    </xf>
    <xf numFmtId="0" fontId="18" fillId="0" borderId="2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center" vertical="center"/>
    </xf>
    <xf numFmtId="0" fontId="2" fillId="0" borderId="2" xfId="49" applyFont="1" applyBorder="1" applyAlignment="1">
      <alignment horizontal="right" vertical="center"/>
    </xf>
    <xf numFmtId="0" fontId="2" fillId="0" borderId="2" xfId="49" applyFont="1" applyBorder="1" applyAlignment="1">
      <alignment horizontal="right" vertical="center" wrapText="1"/>
    </xf>
    <xf numFmtId="0" fontId="5" fillId="3" borderId="2" xfId="49" applyFont="1" applyFill="1" applyBorder="1" applyAlignment="1">
      <alignment horizontal="center" vertical="center"/>
    </xf>
    <xf numFmtId="0" fontId="12" fillId="0" borderId="2" xfId="49" applyFont="1" applyBorder="1" applyAlignment="1">
      <alignment vertical="center"/>
    </xf>
    <xf numFmtId="0" fontId="2" fillId="0" borderId="2" xfId="49" applyFont="1" applyBorder="1" applyAlignment="1">
      <alignment vertical="center"/>
    </xf>
    <xf numFmtId="0" fontId="18" fillId="0" borderId="3" xfId="49" applyFont="1" applyBorder="1" applyAlignment="1">
      <alignment horizontal="left" vertical="center"/>
    </xf>
    <xf numFmtId="0" fontId="12" fillId="0" borderId="4" xfId="49" applyFont="1" applyBorder="1" applyAlignment="1">
      <alignment vertical="center"/>
    </xf>
    <xf numFmtId="0" fontId="12" fillId="0" borderId="5" xfId="49" applyFont="1" applyBorder="1" applyAlignment="1">
      <alignment vertical="center"/>
    </xf>
    <xf numFmtId="0" fontId="18" fillId="0" borderId="2" xfId="49" applyFont="1" applyBorder="1" applyAlignment="1">
      <alignment horizontal="center" vertical="center"/>
    </xf>
    <xf numFmtId="0" fontId="10" fillId="3" borderId="3" xfId="49" applyFont="1" applyFill="1" applyBorder="1" applyAlignment="1">
      <alignment horizontal="left" vertical="center"/>
    </xf>
    <xf numFmtId="0" fontId="16" fillId="3" borderId="4" xfId="49" applyFont="1" applyFill="1" applyBorder="1" applyAlignment="1">
      <alignment vertical="center"/>
    </xf>
    <xf numFmtId="0" fontId="16" fillId="3" borderId="5" xfId="49" applyFont="1" applyFill="1" applyBorder="1" applyAlignment="1">
      <alignment vertical="center"/>
    </xf>
    <xf numFmtId="0" fontId="4" fillId="3" borderId="2" xfId="49" applyFont="1" applyFill="1" applyBorder="1" applyAlignment="1">
      <alignment vertical="center"/>
    </xf>
    <xf numFmtId="0" fontId="10" fillId="0" borderId="2" xfId="49" applyFont="1" applyBorder="1" applyAlignment="1">
      <alignment vertical="center"/>
    </xf>
    <xf numFmtId="0" fontId="10" fillId="0" borderId="3" xfId="49" applyFont="1" applyBorder="1" applyAlignment="1">
      <alignment vertical="center"/>
    </xf>
    <xf numFmtId="0" fontId="16" fillId="0" borderId="4" xfId="49" applyFont="1" applyBorder="1" applyAlignment="1">
      <alignment vertical="center"/>
    </xf>
    <xf numFmtId="0" fontId="16" fillId="0" borderId="5" xfId="49" applyFont="1" applyBorder="1" applyAlignment="1">
      <alignment vertical="center"/>
    </xf>
    <xf numFmtId="0" fontId="16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vertical="center"/>
    </xf>
    <xf numFmtId="0" fontId="18" fillId="0" borderId="2" xfId="49" applyFont="1" applyBorder="1" applyAlignment="1">
      <alignment vertical="center"/>
    </xf>
    <xf numFmtId="0" fontId="12" fillId="0" borderId="2" xfId="49" applyFont="1" applyBorder="1" applyAlignment="1">
      <alignment horizontal="center" vertical="center"/>
    </xf>
    <xf numFmtId="0" fontId="10" fillId="0" borderId="3" xfId="49" applyFont="1" applyBorder="1" applyAlignment="1">
      <alignment horizontal="left" vertical="center"/>
    </xf>
    <xf numFmtId="0" fontId="10" fillId="0" borderId="3" xfId="49" applyFont="1" applyBorder="1" applyAlignment="1">
      <alignment horizontal="left" vertical="center" wrapText="1"/>
    </xf>
    <xf numFmtId="0" fontId="16" fillId="0" borderId="4" xfId="49" applyFont="1" applyBorder="1" applyAlignment="1">
      <alignment vertical="center" wrapText="1"/>
    </xf>
    <xf numFmtId="0" fontId="16" fillId="0" borderId="5" xfId="49" applyFont="1" applyBorder="1" applyAlignment="1">
      <alignment vertical="center" wrapText="1"/>
    </xf>
    <xf numFmtId="0" fontId="4" fillId="3" borderId="3" xfId="49" applyFont="1" applyFill="1" applyBorder="1" applyAlignment="1">
      <alignment vertical="center" wrapText="1"/>
    </xf>
    <xf numFmtId="0" fontId="4" fillId="3" borderId="4" xfId="49" applyFont="1" applyFill="1" applyBorder="1" applyAlignment="1">
      <alignment vertical="center" wrapText="1"/>
    </xf>
    <xf numFmtId="0" fontId="4" fillId="3" borderId="5" xfId="49" applyFont="1" applyFill="1" applyBorder="1" applyAlignment="1">
      <alignment vertical="center" wrapText="1"/>
    </xf>
    <xf numFmtId="0" fontId="4" fillId="3" borderId="2" xfId="49" applyFont="1" applyFill="1" applyBorder="1" applyAlignment="1">
      <alignment horizontal="center" vertical="center"/>
    </xf>
    <xf numFmtId="0" fontId="4" fillId="0" borderId="3" xfId="49" applyFont="1" applyBorder="1" applyAlignment="1">
      <alignment vertical="center"/>
    </xf>
    <xf numFmtId="0" fontId="4" fillId="0" borderId="4" xfId="49" applyFont="1" applyBorder="1" applyAlignment="1">
      <alignment vertical="center"/>
    </xf>
    <xf numFmtId="0" fontId="4" fillId="0" borderId="5" xfId="49" applyFont="1" applyBorder="1" applyAlignment="1">
      <alignment vertical="center"/>
    </xf>
    <xf numFmtId="0" fontId="4" fillId="0" borderId="2" xfId="49" applyFont="1" applyBorder="1" applyAlignment="1">
      <alignment horizontal="center" vertical="center"/>
    </xf>
    <xf numFmtId="0" fontId="4" fillId="3" borderId="3" xfId="49" applyFont="1" applyFill="1" applyBorder="1" applyAlignment="1">
      <alignment horizontal="left" vertical="center"/>
    </xf>
    <xf numFmtId="0" fontId="4" fillId="3" borderId="4" xfId="49" applyFont="1" applyFill="1" applyBorder="1" applyAlignment="1">
      <alignment vertical="center"/>
    </xf>
    <xf numFmtId="0" fontId="4" fillId="3" borderId="5" xfId="49" applyFont="1" applyFill="1" applyBorder="1" applyAlignment="1">
      <alignment vertical="center"/>
    </xf>
    <xf numFmtId="0" fontId="2" fillId="0" borderId="3" xfId="49" applyFont="1" applyBorder="1" applyAlignment="1">
      <alignment horizontal="left" vertical="center"/>
    </xf>
    <xf numFmtId="0" fontId="2" fillId="0" borderId="4" xfId="49" applyFont="1" applyBorder="1" applyAlignment="1">
      <alignment vertical="center"/>
    </xf>
    <xf numFmtId="0" fontId="2" fillId="0" borderId="5" xfId="49" applyFont="1" applyBorder="1" applyAlignment="1">
      <alignment vertical="center"/>
    </xf>
    <xf numFmtId="0" fontId="2" fillId="0" borderId="2" xfId="49" applyFont="1" applyBorder="1" applyAlignment="1">
      <alignment horizontal="center" vertical="center"/>
    </xf>
    <xf numFmtId="0" fontId="2" fillId="0" borderId="0" xfId="49" applyFont="1" applyAlignment="1">
      <alignment vertical="center" wrapText="1"/>
    </xf>
    <xf numFmtId="0" fontId="2" fillId="0" borderId="0" xfId="49" applyFont="1" applyAlignment="1">
      <alignment vertical="center"/>
    </xf>
    <xf numFmtId="0" fontId="2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_3_VSAFAS_priedai" xfId="49"/>
  </cellStyles>
  <tableStyles count="0" defaultTableStyle="TableStyleMedium2" defaultPivotStyle="PivotStyleLight16"/>
  <colors>
    <mruColors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G41" sqref="G41"/>
    </sheetView>
  </sheetViews>
  <sheetFormatPr defaultColWidth="9.11111111111111" defaultRowHeight="13.8" outlineLevelCol="7"/>
  <cols>
    <col min="1" max="1" width="7" style="3" customWidth="1"/>
    <col min="2" max="4" width="9.11111111111111" style="3"/>
    <col min="5" max="5" width="30.6666666666667" style="3" customWidth="1"/>
    <col min="6" max="6" width="9.11111111111111" style="96"/>
    <col min="7" max="8" width="11.8888888888889" style="3" customWidth="1"/>
    <col min="9" max="16384" width="9.11111111111111" style="3"/>
  </cols>
  <sheetData>
    <row r="1" spans="1:8">
      <c r="A1" s="97"/>
      <c r="B1" s="97"/>
      <c r="C1" s="97"/>
      <c r="D1" s="97"/>
      <c r="E1" s="97"/>
      <c r="F1" s="98"/>
      <c r="G1" s="99"/>
      <c r="H1" s="97"/>
    </row>
    <row r="3" spans="1:8">
      <c r="A3" s="98" t="s">
        <v>0</v>
      </c>
      <c r="B3" s="97"/>
      <c r="C3" s="97"/>
      <c r="D3" s="97"/>
      <c r="E3" s="97"/>
      <c r="F3" s="97"/>
      <c r="G3" s="97"/>
      <c r="H3" s="97"/>
    </row>
    <row r="4" spans="1:8">
      <c r="A4" s="100" t="s">
        <v>1</v>
      </c>
      <c r="B4" s="97"/>
      <c r="C4" s="97"/>
      <c r="D4" s="97"/>
      <c r="E4" s="97"/>
      <c r="F4" s="97"/>
      <c r="G4" s="97"/>
      <c r="H4" s="97"/>
    </row>
    <row r="5" spans="1:8">
      <c r="A5" s="101"/>
      <c r="B5" s="97"/>
      <c r="C5" s="97"/>
      <c r="D5" s="97"/>
      <c r="E5" s="97"/>
      <c r="F5" s="97"/>
      <c r="G5" s="97"/>
      <c r="H5" s="97"/>
    </row>
    <row r="6" spans="1:8">
      <c r="A6" s="102" t="s">
        <v>2</v>
      </c>
      <c r="B6" s="103"/>
      <c r="C6" s="103"/>
      <c r="D6" s="103"/>
      <c r="E6" s="103"/>
      <c r="F6" s="103"/>
      <c r="G6" s="103"/>
      <c r="H6" s="103"/>
    </row>
    <row r="7" spans="1:8">
      <c r="A7" s="104"/>
      <c r="B7" s="97"/>
      <c r="C7" s="97"/>
      <c r="D7" s="97"/>
      <c r="E7" s="97"/>
      <c r="F7" s="97"/>
      <c r="G7" s="97"/>
      <c r="H7" s="97"/>
    </row>
    <row r="8" spans="1:8">
      <c r="A8" s="102" t="s">
        <v>3</v>
      </c>
      <c r="B8" s="103"/>
      <c r="C8" s="103"/>
      <c r="D8" s="103"/>
      <c r="E8" s="103"/>
      <c r="F8" s="103"/>
      <c r="G8" s="103"/>
      <c r="H8" s="103"/>
    </row>
    <row r="9" spans="1:8">
      <c r="A9" s="104"/>
      <c r="B9" s="97"/>
      <c r="C9" s="97"/>
      <c r="D9" s="97"/>
      <c r="E9" s="97"/>
      <c r="F9" s="105"/>
      <c r="G9" s="97"/>
      <c r="H9" s="97"/>
    </row>
    <row r="10" spans="1:8">
      <c r="A10" s="104" t="s">
        <v>4</v>
      </c>
      <c r="B10" s="97"/>
      <c r="C10" s="97"/>
      <c r="D10" s="97"/>
      <c r="E10" s="97"/>
      <c r="F10" s="97"/>
      <c r="G10" s="97"/>
      <c r="H10" s="97"/>
    </row>
    <row r="11" spans="1:8">
      <c r="A11" s="104"/>
      <c r="B11" s="97"/>
      <c r="C11" s="97"/>
      <c r="D11" s="97"/>
      <c r="E11" s="97"/>
      <c r="F11" s="97"/>
      <c r="G11" s="97"/>
      <c r="H11" s="97"/>
    </row>
    <row r="12" spans="1:8">
      <c r="A12" s="106" t="s">
        <v>5</v>
      </c>
      <c r="B12" s="97"/>
      <c r="C12" s="97"/>
      <c r="D12" s="97"/>
      <c r="E12" s="97"/>
      <c r="F12" s="97"/>
      <c r="G12" s="97"/>
      <c r="H12" s="97"/>
    </row>
    <row r="13" ht="41.4" spans="1:8">
      <c r="A13" s="107" t="s">
        <v>6</v>
      </c>
      <c r="B13" s="107" t="s">
        <v>7</v>
      </c>
      <c r="C13" s="108"/>
      <c r="D13" s="108"/>
      <c r="E13" s="108"/>
      <c r="F13" s="107" t="s">
        <v>8</v>
      </c>
      <c r="G13" s="107" t="s">
        <v>9</v>
      </c>
      <c r="H13" s="107" t="s">
        <v>10</v>
      </c>
    </row>
    <row r="14" spans="1:8">
      <c r="A14" s="109" t="s">
        <v>11</v>
      </c>
      <c r="B14" s="109" t="s">
        <v>12</v>
      </c>
      <c r="C14" s="110"/>
      <c r="D14" s="110"/>
      <c r="E14" s="110"/>
      <c r="F14" s="111"/>
      <c r="G14" s="112">
        <f>G15+G21</f>
        <v>518730.03</v>
      </c>
      <c r="H14" s="112">
        <f>H15+H21</f>
        <v>504465.01</v>
      </c>
    </row>
    <row r="15" spans="1:8">
      <c r="A15" s="113" t="s">
        <v>13</v>
      </c>
      <c r="B15" s="114" t="s">
        <v>14</v>
      </c>
      <c r="C15" s="114"/>
      <c r="D15" s="114"/>
      <c r="E15" s="114"/>
      <c r="F15" s="115"/>
      <c r="G15" s="116">
        <f>G16+G17+G18+G19</f>
        <v>488231.55</v>
      </c>
      <c r="H15" s="116">
        <f>H16+H17+H18+H19</f>
        <v>464019.55</v>
      </c>
    </row>
    <row r="16" spans="1:8">
      <c r="A16" s="113" t="s">
        <v>15</v>
      </c>
      <c r="B16" s="114" t="s">
        <v>16</v>
      </c>
      <c r="C16" s="114"/>
      <c r="D16" s="114"/>
      <c r="E16" s="114"/>
      <c r="F16" s="115"/>
      <c r="G16" s="116">
        <v>127974.41</v>
      </c>
      <c r="H16" s="116">
        <v>146777.94</v>
      </c>
    </row>
    <row r="17" spans="1:8">
      <c r="A17" s="113" t="s">
        <v>17</v>
      </c>
      <c r="B17" s="113" t="s">
        <v>18</v>
      </c>
      <c r="C17" s="113"/>
      <c r="D17" s="113"/>
      <c r="E17" s="113"/>
      <c r="F17" s="115"/>
      <c r="G17" s="116">
        <v>357253.75</v>
      </c>
      <c r="H17" s="116">
        <v>313563.8</v>
      </c>
    </row>
    <row r="18" spans="1:8">
      <c r="A18" s="113" t="s">
        <v>19</v>
      </c>
      <c r="B18" s="113" t="s">
        <v>20</v>
      </c>
      <c r="C18" s="113"/>
      <c r="D18" s="113"/>
      <c r="E18" s="113"/>
      <c r="F18" s="115"/>
      <c r="G18" s="116">
        <v>610.5</v>
      </c>
      <c r="H18" s="116">
        <v>610.5</v>
      </c>
    </row>
    <row r="19" spans="1:8">
      <c r="A19" s="113" t="s">
        <v>21</v>
      </c>
      <c r="B19" s="113" t="s">
        <v>22</v>
      </c>
      <c r="C19" s="113"/>
      <c r="D19" s="113"/>
      <c r="E19" s="113"/>
      <c r="F19" s="115"/>
      <c r="G19" s="116">
        <v>2392.89</v>
      </c>
      <c r="H19" s="116">
        <v>3067.31</v>
      </c>
    </row>
    <row r="20" spans="1:8">
      <c r="A20" s="113" t="s">
        <v>23</v>
      </c>
      <c r="B20" s="113" t="s">
        <v>24</v>
      </c>
      <c r="C20" s="113"/>
      <c r="D20" s="113"/>
      <c r="E20" s="113"/>
      <c r="F20" s="115"/>
      <c r="G20" s="116"/>
      <c r="H20" s="117"/>
    </row>
    <row r="21" spans="1:8">
      <c r="A21" s="113" t="s">
        <v>25</v>
      </c>
      <c r="B21" s="113" t="s">
        <v>26</v>
      </c>
      <c r="C21" s="113"/>
      <c r="D21" s="113"/>
      <c r="E21" s="113"/>
      <c r="F21" s="115"/>
      <c r="G21" s="116">
        <f>G22</f>
        <v>30498.48</v>
      </c>
      <c r="H21" s="116">
        <f>H22</f>
        <v>40445.46</v>
      </c>
    </row>
    <row r="22" spans="1:8">
      <c r="A22" s="113" t="s">
        <v>27</v>
      </c>
      <c r="B22" s="113" t="s">
        <v>28</v>
      </c>
      <c r="C22" s="113"/>
      <c r="D22" s="113"/>
      <c r="E22" s="113"/>
      <c r="F22" s="115"/>
      <c r="G22" s="116">
        <v>30498.48</v>
      </c>
      <c r="H22" s="116">
        <v>40445.46</v>
      </c>
    </row>
    <row r="23" spans="1:8">
      <c r="A23" s="113" t="s">
        <v>29</v>
      </c>
      <c r="B23" s="113" t="s">
        <v>30</v>
      </c>
      <c r="C23" s="113"/>
      <c r="D23" s="113"/>
      <c r="E23" s="113"/>
      <c r="F23" s="115"/>
      <c r="G23" s="116"/>
      <c r="H23" s="117"/>
    </row>
    <row r="24" spans="1:8">
      <c r="A24" s="109" t="s">
        <v>31</v>
      </c>
      <c r="B24" s="109" t="s">
        <v>32</v>
      </c>
      <c r="C24" s="109"/>
      <c r="D24" s="109"/>
      <c r="E24" s="109"/>
      <c r="F24" s="118"/>
      <c r="G24" s="112">
        <f>G25+G26+G27+G28+G29+G30+G31+G32+G33+G34+G35+G36+G37+G38</f>
        <v>506958.03</v>
      </c>
      <c r="H24" s="112">
        <f>H25+H26+H27+H28+H29+H30+H31+H32+H33+H34+H35+H36+H37+H38</f>
        <v>484351.78</v>
      </c>
    </row>
    <row r="25" spans="1:8">
      <c r="A25" s="113" t="s">
        <v>13</v>
      </c>
      <c r="B25" s="113" t="s">
        <v>33</v>
      </c>
      <c r="C25" s="119"/>
      <c r="D25" s="119"/>
      <c r="E25" s="119"/>
      <c r="F25" s="115"/>
      <c r="G25" s="120">
        <v>452301.01</v>
      </c>
      <c r="H25" s="120">
        <v>423251.4</v>
      </c>
    </row>
    <row r="26" spans="1:8">
      <c r="A26" s="113" t="s">
        <v>23</v>
      </c>
      <c r="B26" s="113" t="s">
        <v>34</v>
      </c>
      <c r="C26" s="119"/>
      <c r="D26" s="119"/>
      <c r="E26" s="119"/>
      <c r="F26" s="115"/>
      <c r="G26" s="120">
        <v>5682.3</v>
      </c>
      <c r="H26" s="120">
        <v>5018.81</v>
      </c>
    </row>
    <row r="27" spans="1:8">
      <c r="A27" s="113" t="s">
        <v>25</v>
      </c>
      <c r="B27" s="113" t="s">
        <v>35</v>
      </c>
      <c r="C27" s="119"/>
      <c r="D27" s="119"/>
      <c r="E27" s="119"/>
      <c r="F27" s="115"/>
      <c r="G27" s="120">
        <v>16669.4</v>
      </c>
      <c r="H27" s="120">
        <v>20840.97</v>
      </c>
    </row>
    <row r="28" spans="1:8">
      <c r="A28" s="113" t="s">
        <v>36</v>
      </c>
      <c r="B28" s="114" t="s">
        <v>37</v>
      </c>
      <c r="C28" s="119"/>
      <c r="D28" s="119"/>
      <c r="E28" s="119"/>
      <c r="F28" s="115"/>
      <c r="G28" s="120"/>
      <c r="H28" s="120"/>
    </row>
    <row r="29" spans="1:8">
      <c r="A29" s="113" t="s">
        <v>38</v>
      </c>
      <c r="B29" s="114" t="s">
        <v>39</v>
      </c>
      <c r="C29" s="119"/>
      <c r="D29" s="119"/>
      <c r="E29" s="119"/>
      <c r="F29" s="115"/>
      <c r="G29" s="120"/>
      <c r="H29" s="120"/>
    </row>
    <row r="30" spans="1:8">
      <c r="A30" s="113" t="s">
        <v>40</v>
      </c>
      <c r="B30" s="114" t="s">
        <v>41</v>
      </c>
      <c r="C30" s="119"/>
      <c r="D30" s="119"/>
      <c r="E30" s="119"/>
      <c r="F30" s="115"/>
      <c r="G30" s="120">
        <v>424</v>
      </c>
      <c r="H30" s="120">
        <v>1085.4</v>
      </c>
    </row>
    <row r="31" spans="1:8">
      <c r="A31" s="113" t="s">
        <v>42</v>
      </c>
      <c r="B31" s="114" t="s">
        <v>43</v>
      </c>
      <c r="C31" s="119"/>
      <c r="D31" s="119"/>
      <c r="E31" s="119"/>
      <c r="F31" s="115"/>
      <c r="G31" s="120">
        <v>3500</v>
      </c>
      <c r="H31" s="120">
        <v>0</v>
      </c>
    </row>
    <row r="32" spans="1:8">
      <c r="A32" s="113" t="s">
        <v>44</v>
      </c>
      <c r="B32" s="113" t="s">
        <v>45</v>
      </c>
      <c r="C32" s="119"/>
      <c r="D32" s="119"/>
      <c r="E32" s="119"/>
      <c r="F32" s="115"/>
      <c r="G32" s="120"/>
      <c r="H32" s="120"/>
    </row>
    <row r="33" spans="1:8">
      <c r="A33" s="113" t="s">
        <v>46</v>
      </c>
      <c r="B33" s="114" t="s">
        <v>47</v>
      </c>
      <c r="C33" s="119"/>
      <c r="D33" s="119"/>
      <c r="E33" s="119"/>
      <c r="F33" s="115"/>
      <c r="G33" s="120">
        <v>28311.89</v>
      </c>
      <c r="H33" s="120">
        <v>34092.09</v>
      </c>
    </row>
    <row r="34" spans="1:8">
      <c r="A34" s="113" t="s">
        <v>48</v>
      </c>
      <c r="B34" s="113" t="s">
        <v>49</v>
      </c>
      <c r="C34" s="108"/>
      <c r="D34" s="108"/>
      <c r="E34" s="108"/>
      <c r="F34" s="115"/>
      <c r="G34" s="120"/>
      <c r="H34" s="120"/>
    </row>
    <row r="35" spans="1:8">
      <c r="A35" s="113" t="s">
        <v>50</v>
      </c>
      <c r="B35" s="113" t="s">
        <v>51</v>
      </c>
      <c r="C35" s="119"/>
      <c r="D35" s="119"/>
      <c r="E35" s="119"/>
      <c r="F35" s="115"/>
      <c r="G35" s="120"/>
      <c r="H35" s="120"/>
    </row>
    <row r="36" spans="1:8">
      <c r="A36" s="113" t="s">
        <v>52</v>
      </c>
      <c r="B36" s="113" t="s">
        <v>53</v>
      </c>
      <c r="C36" s="119"/>
      <c r="D36" s="119"/>
      <c r="E36" s="119"/>
      <c r="F36" s="115"/>
      <c r="G36" s="120"/>
      <c r="H36" s="120"/>
    </row>
    <row r="37" spans="1:8">
      <c r="A37" s="113" t="s">
        <v>54</v>
      </c>
      <c r="B37" s="113" t="s">
        <v>55</v>
      </c>
      <c r="C37" s="119"/>
      <c r="D37" s="119"/>
      <c r="E37" s="119"/>
      <c r="F37" s="115"/>
      <c r="G37" s="120"/>
      <c r="H37" s="120"/>
    </row>
    <row r="38" spans="1:8">
      <c r="A38" s="113" t="s">
        <v>56</v>
      </c>
      <c r="B38" s="121" t="s">
        <v>57</v>
      </c>
      <c r="C38" s="122"/>
      <c r="D38" s="122"/>
      <c r="E38" s="123"/>
      <c r="F38" s="124"/>
      <c r="G38" s="120">
        <v>69.43</v>
      </c>
      <c r="H38" s="120">
        <v>63.11</v>
      </c>
    </row>
    <row r="39" spans="1:8">
      <c r="A39" s="112" t="s">
        <v>58</v>
      </c>
      <c r="B39" s="125" t="s">
        <v>59</v>
      </c>
      <c r="C39" s="126"/>
      <c r="D39" s="126"/>
      <c r="E39" s="127"/>
      <c r="F39" s="111"/>
      <c r="G39" s="128">
        <f>G14-G24</f>
        <v>11772</v>
      </c>
      <c r="H39" s="128">
        <f>H14-H24</f>
        <v>20113.23</v>
      </c>
    </row>
    <row r="40" spans="1:8">
      <c r="A40" s="129" t="s">
        <v>60</v>
      </c>
      <c r="B40" s="130" t="s">
        <v>61</v>
      </c>
      <c r="C40" s="131"/>
      <c r="D40" s="131"/>
      <c r="E40" s="132"/>
      <c r="F40" s="133"/>
      <c r="G40" s="134"/>
      <c r="H40" s="134"/>
    </row>
    <row r="41" spans="1:8">
      <c r="A41" s="135" t="s">
        <v>62</v>
      </c>
      <c r="B41" s="121" t="s">
        <v>63</v>
      </c>
      <c r="C41" s="122"/>
      <c r="D41" s="122"/>
      <c r="E41" s="123"/>
      <c r="F41" s="136"/>
      <c r="G41" s="120"/>
      <c r="H41" s="120"/>
    </row>
    <row r="42" spans="1:8">
      <c r="A42" s="135" t="s">
        <v>23</v>
      </c>
      <c r="B42" s="121" t="s">
        <v>64</v>
      </c>
      <c r="C42" s="122"/>
      <c r="D42" s="122"/>
      <c r="E42" s="123"/>
      <c r="F42" s="136"/>
      <c r="G42" s="120"/>
      <c r="H42" s="120"/>
    </row>
    <row r="43" spans="1:8">
      <c r="A43" s="135" t="s">
        <v>65</v>
      </c>
      <c r="B43" s="121" t="s">
        <v>66</v>
      </c>
      <c r="C43" s="122"/>
      <c r="D43" s="122"/>
      <c r="E43" s="123"/>
      <c r="F43" s="136"/>
      <c r="G43" s="120"/>
      <c r="H43" s="120"/>
    </row>
    <row r="44" spans="1:8">
      <c r="A44" s="129" t="s">
        <v>67</v>
      </c>
      <c r="B44" s="137" t="s">
        <v>68</v>
      </c>
      <c r="C44" s="131"/>
      <c r="D44" s="131"/>
      <c r="E44" s="132"/>
      <c r="F44" s="133"/>
      <c r="G44" s="134"/>
      <c r="H44" s="134"/>
    </row>
    <row r="45" spans="1:8">
      <c r="A45" s="129" t="s">
        <v>69</v>
      </c>
      <c r="B45" s="138" t="s">
        <v>70</v>
      </c>
      <c r="C45" s="139"/>
      <c r="D45" s="139"/>
      <c r="E45" s="140"/>
      <c r="F45" s="133"/>
      <c r="G45" s="134"/>
      <c r="H45" s="134"/>
    </row>
    <row r="46" spans="1:8">
      <c r="A46" s="129" t="s">
        <v>71</v>
      </c>
      <c r="B46" s="137" t="s">
        <v>72</v>
      </c>
      <c r="C46" s="131"/>
      <c r="D46" s="131"/>
      <c r="E46" s="132"/>
      <c r="F46" s="133"/>
      <c r="G46" s="134"/>
      <c r="H46" s="134"/>
    </row>
    <row r="47" s="2" customFormat="1" spans="1:8">
      <c r="A47" s="128" t="s">
        <v>73</v>
      </c>
      <c r="B47" s="141" t="s">
        <v>74</v>
      </c>
      <c r="C47" s="142"/>
      <c r="D47" s="142"/>
      <c r="E47" s="143"/>
      <c r="F47" s="144"/>
      <c r="G47" s="128">
        <f>G39</f>
        <v>11772</v>
      </c>
      <c r="H47" s="128">
        <f>H39</f>
        <v>20113.23</v>
      </c>
    </row>
    <row r="48" s="2" customFormat="1" spans="1:8">
      <c r="A48" s="134" t="s">
        <v>13</v>
      </c>
      <c r="B48" s="145" t="s">
        <v>75</v>
      </c>
      <c r="C48" s="146"/>
      <c r="D48" s="146"/>
      <c r="E48" s="147"/>
      <c r="F48" s="148"/>
      <c r="G48" s="134"/>
      <c r="H48" s="134"/>
    </row>
    <row r="49" s="2" customFormat="1" spans="1:8">
      <c r="A49" s="128" t="s">
        <v>76</v>
      </c>
      <c r="B49" s="149" t="s">
        <v>77</v>
      </c>
      <c r="C49" s="150"/>
      <c r="D49" s="150"/>
      <c r="E49" s="151"/>
      <c r="F49" s="144"/>
      <c r="G49" s="128">
        <f>G47</f>
        <v>11772</v>
      </c>
      <c r="H49" s="128">
        <f>H47</f>
        <v>20113.23</v>
      </c>
    </row>
    <row r="50" s="2" customFormat="1" spans="1:8">
      <c r="A50" s="120" t="s">
        <v>13</v>
      </c>
      <c r="B50" s="152" t="s">
        <v>78</v>
      </c>
      <c r="C50" s="153"/>
      <c r="D50" s="153"/>
      <c r="E50" s="154"/>
      <c r="F50" s="155"/>
      <c r="G50" s="120"/>
      <c r="H50" s="120"/>
    </row>
    <row r="51" s="2" customFormat="1" spans="1:8">
      <c r="A51" s="120" t="s">
        <v>23</v>
      </c>
      <c r="B51" s="152" t="s">
        <v>79</v>
      </c>
      <c r="C51" s="153"/>
      <c r="D51" s="153"/>
      <c r="E51" s="154"/>
      <c r="F51" s="155"/>
      <c r="G51" s="120"/>
      <c r="H51" s="120"/>
    </row>
    <row r="52" s="2" customFormat="1" spans="1:8">
      <c r="A52" s="156"/>
      <c r="B52" s="156"/>
      <c r="C52" s="156"/>
      <c r="D52" s="157"/>
      <c r="E52" s="157"/>
      <c r="F52" s="158"/>
      <c r="G52" s="159"/>
      <c r="H52" s="159"/>
    </row>
    <row r="53" s="2" customFormat="1" spans="6:6">
      <c r="F53" s="160"/>
    </row>
    <row r="54" s="1" customFormat="1" ht="13.2" spans="2:6">
      <c r="B54" s="161" t="s">
        <v>80</v>
      </c>
      <c r="C54" s="161"/>
      <c r="F54" s="5" t="s">
        <v>81</v>
      </c>
    </row>
    <row r="55" s="1" customFormat="1" ht="13.2" spans="6:6">
      <c r="F55" s="5"/>
    </row>
    <row r="56" s="1" customFormat="1" ht="13.2" spans="2:6">
      <c r="B56" s="1" t="s">
        <v>82</v>
      </c>
      <c r="F56" s="5" t="s">
        <v>83</v>
      </c>
    </row>
    <row r="57" s="1" customFormat="1" ht="13.2" spans="6:6">
      <c r="F57" s="5"/>
    </row>
    <row r="58" s="1" customFormat="1" ht="13.2" spans="6:6">
      <c r="F58" s="5"/>
    </row>
  </sheetData>
  <mergeCells count="49">
    <mergeCell ref="A3:H3"/>
    <mergeCell ref="A4:H4"/>
    <mergeCell ref="A5:H5"/>
    <mergeCell ref="A6:H6"/>
    <mergeCell ref="A7:H7"/>
    <mergeCell ref="A8:H8"/>
    <mergeCell ref="A10:H10"/>
    <mergeCell ref="A11:H11"/>
    <mergeCell ref="A12:H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4:C54"/>
  </mergeCells>
  <pageMargins left="0.590277777777778" right="0.550694444444444" top="0.590277777777778" bottom="0.590277777777778" header="0.511805555555556" footer="0.314583333333333"/>
  <pageSetup paperSize="9" scale="9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workbookViewId="0">
      <selection activeCell="F89" sqref="F89"/>
    </sheetView>
  </sheetViews>
  <sheetFormatPr defaultColWidth="8.88888888888889" defaultRowHeight="13.2" outlineLevelCol="6"/>
  <cols>
    <col min="1" max="1" width="5.88888888888889" customWidth="1"/>
    <col min="3" max="3" width="14.5555555555556" customWidth="1"/>
    <col min="4" max="4" width="35.1111111111111" customWidth="1"/>
    <col min="5" max="5" width="9.11111111111111" style="4" customWidth="1"/>
    <col min="6" max="7" width="11.6666666666667" customWidth="1"/>
  </cols>
  <sheetData>
    <row r="1" s="1" customFormat="1" spans="5:5">
      <c r="E1" s="5"/>
    </row>
    <row r="2" s="2" customFormat="1" ht="13.8" spans="1:7">
      <c r="A2" s="6" t="s">
        <v>0</v>
      </c>
      <c r="B2" s="6"/>
      <c r="C2" s="6"/>
      <c r="D2" s="6"/>
      <c r="E2" s="6"/>
      <c r="F2" s="6"/>
      <c r="G2" s="6"/>
    </row>
    <row r="3" s="2" customFormat="1" ht="13.8" spans="1:7">
      <c r="A3" s="6" t="s">
        <v>1</v>
      </c>
      <c r="B3" s="6"/>
      <c r="C3" s="6"/>
      <c r="D3" s="6"/>
      <c r="E3" s="6"/>
      <c r="F3" s="6"/>
      <c r="G3" s="6"/>
    </row>
    <row r="4" s="1" customFormat="1" spans="5:5">
      <c r="E4" s="5"/>
    </row>
    <row r="5" s="1" customFormat="1" spans="5:5">
      <c r="E5" s="5"/>
    </row>
    <row r="6" s="1" customFormat="1" spans="1:7">
      <c r="A6" s="7" t="s">
        <v>84</v>
      </c>
      <c r="B6" s="7"/>
      <c r="C6" s="7"/>
      <c r="D6" s="7"/>
      <c r="E6" s="7"/>
      <c r="F6" s="8"/>
      <c r="G6" s="8"/>
    </row>
    <row r="7" s="1" customFormat="1" spans="1:7">
      <c r="A7" s="7" t="s">
        <v>3</v>
      </c>
      <c r="B7" s="7"/>
      <c r="C7" s="7"/>
      <c r="D7" s="7"/>
      <c r="E7" s="7"/>
      <c r="F7" s="8"/>
      <c r="G7" s="8"/>
    </row>
    <row r="8" s="1" customFormat="1" spans="5:5">
      <c r="E8" s="5"/>
    </row>
    <row r="9" spans="1:7">
      <c r="A9" s="1"/>
      <c r="B9" s="1"/>
      <c r="C9" s="1"/>
      <c r="D9" s="5" t="s">
        <v>85</v>
      </c>
      <c r="E9" s="5"/>
      <c r="F9" s="1"/>
      <c r="G9" s="1"/>
    </row>
    <row r="10" spans="1:7">
      <c r="A10" s="9"/>
      <c r="B10" s="10"/>
      <c r="C10" s="10"/>
      <c r="D10" s="11" t="s">
        <v>5</v>
      </c>
      <c r="E10" s="11"/>
      <c r="F10" s="11"/>
      <c r="G10" s="11"/>
    </row>
    <row r="11" ht="66" spans="1:7">
      <c r="A11" s="12" t="s">
        <v>6</v>
      </c>
      <c r="B11" s="13" t="s">
        <v>7</v>
      </c>
      <c r="C11" s="14"/>
      <c r="D11" s="15"/>
      <c r="E11" s="16" t="s">
        <v>86</v>
      </c>
      <c r="F11" s="17" t="s">
        <v>87</v>
      </c>
      <c r="G11" s="17" t="s">
        <v>88</v>
      </c>
    </row>
    <row r="12" spans="1:7">
      <c r="A12" s="17" t="s">
        <v>11</v>
      </c>
      <c r="B12" s="18" t="s">
        <v>89</v>
      </c>
      <c r="C12" s="19"/>
      <c r="D12" s="20"/>
      <c r="E12" s="21">
        <v>1</v>
      </c>
      <c r="F12" s="22">
        <f>F13+F19</f>
        <v>191078.67</v>
      </c>
      <c r="G12" s="22">
        <f>G13+G19</f>
        <v>193968.22</v>
      </c>
    </row>
    <row r="13" spans="1:7">
      <c r="A13" s="23" t="s">
        <v>13</v>
      </c>
      <c r="B13" s="24" t="s">
        <v>90</v>
      </c>
      <c r="C13" s="25"/>
      <c r="D13" s="26"/>
      <c r="E13" s="21"/>
      <c r="F13" s="27">
        <f>F14+F15</f>
        <v>0</v>
      </c>
      <c r="G13" s="27">
        <f>G14+G15</f>
        <v>0</v>
      </c>
    </row>
    <row r="14" spans="1:7">
      <c r="A14" s="21" t="s">
        <v>91</v>
      </c>
      <c r="B14" s="24"/>
      <c r="C14" s="28" t="s">
        <v>92</v>
      </c>
      <c r="D14" s="29"/>
      <c r="E14" s="30"/>
      <c r="F14" s="27">
        <v>0</v>
      </c>
      <c r="G14" s="27">
        <v>0</v>
      </c>
    </row>
    <row r="15" spans="1:7">
      <c r="A15" s="21" t="s">
        <v>93</v>
      </c>
      <c r="B15" s="24"/>
      <c r="C15" s="26" t="s">
        <v>94</v>
      </c>
      <c r="D15" s="31"/>
      <c r="E15" s="32"/>
      <c r="F15" s="27">
        <v>0</v>
      </c>
      <c r="G15" s="27">
        <v>0</v>
      </c>
    </row>
    <row r="16" spans="1:7">
      <c r="A16" s="21" t="s">
        <v>95</v>
      </c>
      <c r="B16" s="24"/>
      <c r="C16" s="26" t="s">
        <v>96</v>
      </c>
      <c r="D16" s="31"/>
      <c r="E16" s="32"/>
      <c r="F16" s="27"/>
      <c r="G16" s="27"/>
    </row>
    <row r="17" spans="1:7">
      <c r="A17" s="21" t="s">
        <v>97</v>
      </c>
      <c r="B17" s="24"/>
      <c r="C17" s="26" t="s">
        <v>98</v>
      </c>
      <c r="D17" s="31"/>
      <c r="E17" s="23"/>
      <c r="F17" s="27"/>
      <c r="G17" s="27"/>
    </row>
    <row r="18" spans="1:7">
      <c r="A18" s="33" t="s">
        <v>99</v>
      </c>
      <c r="B18" s="24"/>
      <c r="C18" s="25" t="s">
        <v>100</v>
      </c>
      <c r="D18" s="34"/>
      <c r="E18" s="23"/>
      <c r="F18" s="27"/>
      <c r="G18" s="27"/>
    </row>
    <row r="19" spans="1:7">
      <c r="A19" s="35" t="s">
        <v>23</v>
      </c>
      <c r="B19" s="24" t="s">
        <v>101</v>
      </c>
      <c r="C19" s="25"/>
      <c r="D19" s="26"/>
      <c r="E19" s="23"/>
      <c r="F19" s="27">
        <f>F20+F21+F22+F23+F24+F25+F26+F27+F28+F29</f>
        <v>191078.67</v>
      </c>
      <c r="G19" s="27">
        <f>G20+G21+G22+G23+G24+G25+G26+G27+G28+G29</f>
        <v>193968.22</v>
      </c>
    </row>
    <row r="20" spans="1:7">
      <c r="A20" s="21" t="s">
        <v>102</v>
      </c>
      <c r="B20" s="24"/>
      <c r="C20" s="28" t="s">
        <v>103</v>
      </c>
      <c r="D20" s="29"/>
      <c r="E20" s="32"/>
      <c r="F20" s="27"/>
      <c r="G20" s="27"/>
    </row>
    <row r="21" spans="1:7">
      <c r="A21" s="21" t="s">
        <v>104</v>
      </c>
      <c r="B21" s="24"/>
      <c r="C21" s="28" t="s">
        <v>105</v>
      </c>
      <c r="D21" s="29"/>
      <c r="E21" s="32"/>
      <c r="F21" s="27">
        <v>165753.29</v>
      </c>
      <c r="G21" s="27">
        <v>170775.89</v>
      </c>
    </row>
    <row r="22" spans="1:7">
      <c r="A22" s="21" t="s">
        <v>106</v>
      </c>
      <c r="B22" s="24"/>
      <c r="C22" s="26" t="s">
        <v>107</v>
      </c>
      <c r="D22" s="31"/>
      <c r="E22" s="32"/>
      <c r="F22" s="27">
        <v>6235.79</v>
      </c>
      <c r="G22" s="27">
        <v>7195.07</v>
      </c>
    </row>
    <row r="23" spans="1:7">
      <c r="A23" s="21" t="s">
        <v>108</v>
      </c>
      <c r="B23" s="24"/>
      <c r="C23" s="26" t="s">
        <v>109</v>
      </c>
      <c r="D23" s="31"/>
      <c r="E23" s="32"/>
      <c r="F23" s="27"/>
      <c r="G23" s="27"/>
    </row>
    <row r="24" spans="1:7">
      <c r="A24" s="21" t="s">
        <v>110</v>
      </c>
      <c r="B24" s="24"/>
      <c r="C24" s="26" t="s">
        <v>111</v>
      </c>
      <c r="D24" s="31"/>
      <c r="E24" s="32"/>
      <c r="F24" s="27">
        <v>8817.43</v>
      </c>
      <c r="G24" s="27">
        <v>12112.15</v>
      </c>
    </row>
    <row r="25" spans="1:7">
      <c r="A25" s="21" t="s">
        <v>112</v>
      </c>
      <c r="B25" s="24"/>
      <c r="C25" s="26" t="s">
        <v>113</v>
      </c>
      <c r="D25" s="31"/>
      <c r="E25" s="32"/>
      <c r="F25" s="27"/>
      <c r="G25" s="27"/>
    </row>
    <row r="26" spans="1:7">
      <c r="A26" s="21" t="s">
        <v>114</v>
      </c>
      <c r="B26" s="24"/>
      <c r="C26" s="26" t="s">
        <v>115</v>
      </c>
      <c r="D26" s="31"/>
      <c r="E26" s="32"/>
      <c r="F26" s="27"/>
      <c r="G26" s="27"/>
    </row>
    <row r="27" spans="1:7">
      <c r="A27" s="21" t="s">
        <v>116</v>
      </c>
      <c r="B27" s="24"/>
      <c r="C27" s="26" t="s">
        <v>117</v>
      </c>
      <c r="D27" s="31"/>
      <c r="E27" s="32"/>
      <c r="F27" s="27">
        <v>0</v>
      </c>
      <c r="G27" s="27">
        <v>0</v>
      </c>
    </row>
    <row r="28" spans="1:7">
      <c r="A28" s="21" t="s">
        <v>118</v>
      </c>
      <c r="B28" s="36"/>
      <c r="C28" s="37" t="s">
        <v>119</v>
      </c>
      <c r="D28" s="38"/>
      <c r="E28" s="32"/>
      <c r="F28" s="27">
        <v>10272.16</v>
      </c>
      <c r="G28" s="27">
        <v>3885.11</v>
      </c>
    </row>
    <row r="29" spans="1:7">
      <c r="A29" s="21" t="s">
        <v>120</v>
      </c>
      <c r="B29" s="24"/>
      <c r="C29" s="26" t="s">
        <v>121</v>
      </c>
      <c r="D29" s="31"/>
      <c r="E29" s="23"/>
      <c r="F29" s="27"/>
      <c r="G29" s="27"/>
    </row>
    <row r="30" spans="1:7">
      <c r="A30" s="23" t="s">
        <v>25</v>
      </c>
      <c r="B30" s="39" t="s">
        <v>122</v>
      </c>
      <c r="C30" s="28"/>
      <c r="D30" s="29"/>
      <c r="E30" s="23"/>
      <c r="F30" s="27"/>
      <c r="G30" s="27"/>
    </row>
    <row r="31" spans="1:7">
      <c r="A31" s="23" t="s">
        <v>36</v>
      </c>
      <c r="B31" s="39" t="s">
        <v>123</v>
      </c>
      <c r="C31" s="28"/>
      <c r="D31" s="29"/>
      <c r="E31" s="32"/>
      <c r="F31" s="27"/>
      <c r="G31" s="27"/>
    </row>
    <row r="32" spans="1:7">
      <c r="A32" s="17" t="s">
        <v>31</v>
      </c>
      <c r="B32" s="40" t="s">
        <v>124</v>
      </c>
      <c r="C32" s="41"/>
      <c r="D32" s="42"/>
      <c r="E32" s="32"/>
      <c r="F32" s="27"/>
      <c r="G32" s="27"/>
    </row>
    <row r="33" spans="1:7">
      <c r="A33" s="12" t="s">
        <v>58</v>
      </c>
      <c r="B33" s="43" t="s">
        <v>125</v>
      </c>
      <c r="C33" s="44"/>
      <c r="D33" s="45"/>
      <c r="E33" s="23"/>
      <c r="F33" s="22">
        <f>F34+F40+F41+F48+F49</f>
        <v>209482.88</v>
      </c>
      <c r="G33" s="22">
        <f>G34+G40+G41+G48+G49</f>
        <v>141747.28</v>
      </c>
    </row>
    <row r="34" spans="1:7">
      <c r="A34" s="46" t="s">
        <v>13</v>
      </c>
      <c r="B34" s="47" t="s">
        <v>126</v>
      </c>
      <c r="C34" s="48"/>
      <c r="D34" s="49"/>
      <c r="E34" s="23">
        <v>2</v>
      </c>
      <c r="F34" s="27">
        <f>F35+F36+F37+F38+F39</f>
        <v>204.99</v>
      </c>
      <c r="G34" s="27">
        <f>G35+G36+G37+G38+G39</f>
        <v>2919.36</v>
      </c>
    </row>
    <row r="35" spans="1:7">
      <c r="A35" s="50" t="s">
        <v>91</v>
      </c>
      <c r="B35" s="36"/>
      <c r="C35" s="37" t="s">
        <v>127</v>
      </c>
      <c r="D35" s="38"/>
      <c r="E35" s="32"/>
      <c r="F35" s="27"/>
      <c r="G35" s="27"/>
    </row>
    <row r="36" spans="1:7">
      <c r="A36" s="50" t="s">
        <v>93</v>
      </c>
      <c r="B36" s="36"/>
      <c r="C36" s="37" t="s">
        <v>128</v>
      </c>
      <c r="D36" s="38"/>
      <c r="E36" s="32"/>
      <c r="F36" s="27">
        <v>204.99</v>
      </c>
      <c r="G36" s="27">
        <v>2919.36</v>
      </c>
    </row>
    <row r="37" spans="1:7">
      <c r="A37" s="50" t="s">
        <v>95</v>
      </c>
      <c r="B37" s="36"/>
      <c r="C37" s="37" t="s">
        <v>129</v>
      </c>
      <c r="D37" s="38"/>
      <c r="E37" s="32"/>
      <c r="F37" s="27"/>
      <c r="G37" s="27"/>
    </row>
    <row r="38" spans="1:7">
      <c r="A38" s="50" t="s">
        <v>97</v>
      </c>
      <c r="B38" s="36"/>
      <c r="C38" s="37" t="s">
        <v>130</v>
      </c>
      <c r="D38" s="38"/>
      <c r="E38" s="32"/>
      <c r="F38" s="27"/>
      <c r="G38" s="27"/>
    </row>
    <row r="39" spans="1:7">
      <c r="A39" s="50" t="s">
        <v>99</v>
      </c>
      <c r="B39" s="51"/>
      <c r="C39" s="38" t="s">
        <v>131</v>
      </c>
      <c r="D39" s="52"/>
      <c r="E39" s="32"/>
      <c r="F39" s="27"/>
      <c r="G39" s="27"/>
    </row>
    <row r="40" spans="1:7">
      <c r="A40" s="46" t="s">
        <v>23</v>
      </c>
      <c r="B40" s="47" t="s">
        <v>132</v>
      </c>
      <c r="C40" s="48"/>
      <c r="D40" s="49"/>
      <c r="E40" s="23"/>
      <c r="F40" s="27">
        <v>0</v>
      </c>
      <c r="G40" s="27">
        <v>0</v>
      </c>
    </row>
    <row r="41" spans="1:7">
      <c r="A41" s="46" t="s">
        <v>25</v>
      </c>
      <c r="B41" s="53" t="s">
        <v>133</v>
      </c>
      <c r="C41" s="54"/>
      <c r="D41" s="55"/>
      <c r="E41" s="23"/>
      <c r="F41" s="27">
        <f>F42+F43+F44+F45+F46+F47</f>
        <v>118794.36</v>
      </c>
      <c r="G41" s="27">
        <f>G42+G43+G44+G45+G46+G47</f>
        <v>107001.42</v>
      </c>
    </row>
    <row r="42" spans="1:7">
      <c r="A42" s="50" t="s">
        <v>134</v>
      </c>
      <c r="B42" s="54"/>
      <c r="C42" s="56" t="s">
        <v>135</v>
      </c>
      <c r="D42" s="57"/>
      <c r="E42" s="23"/>
      <c r="F42" s="27"/>
      <c r="G42" s="27"/>
    </row>
    <row r="43" spans="1:7">
      <c r="A43" s="58" t="s">
        <v>136</v>
      </c>
      <c r="B43" s="36"/>
      <c r="C43" s="37" t="s">
        <v>137</v>
      </c>
      <c r="D43" s="59"/>
      <c r="E43" s="60"/>
      <c r="F43" s="61"/>
      <c r="G43" s="61"/>
    </row>
    <row r="44" spans="1:7">
      <c r="A44" s="50" t="s">
        <v>138</v>
      </c>
      <c r="B44" s="36"/>
      <c r="C44" s="37" t="s">
        <v>139</v>
      </c>
      <c r="D44" s="38"/>
      <c r="E44" s="23"/>
      <c r="F44" s="27"/>
      <c r="G44" s="27"/>
    </row>
    <row r="45" spans="1:7">
      <c r="A45" s="50" t="s">
        <v>140</v>
      </c>
      <c r="B45" s="36"/>
      <c r="C45" s="38" t="s">
        <v>141</v>
      </c>
      <c r="D45" s="52"/>
      <c r="E45" s="23"/>
      <c r="F45" s="27">
        <v>7438.47</v>
      </c>
      <c r="G45" s="27">
        <v>8168.01</v>
      </c>
    </row>
    <row r="46" spans="1:7">
      <c r="A46" s="50" t="s">
        <v>142</v>
      </c>
      <c r="B46" s="36"/>
      <c r="C46" s="37" t="s">
        <v>143</v>
      </c>
      <c r="D46" s="38"/>
      <c r="E46" s="23"/>
      <c r="F46" s="27">
        <v>98955.89</v>
      </c>
      <c r="G46" s="27">
        <v>86245.93</v>
      </c>
    </row>
    <row r="47" spans="1:7">
      <c r="A47" s="50" t="s">
        <v>144</v>
      </c>
      <c r="B47" s="36"/>
      <c r="C47" s="37" t="s">
        <v>145</v>
      </c>
      <c r="D47" s="38"/>
      <c r="E47" s="23"/>
      <c r="F47" s="27">
        <v>12400</v>
      </c>
      <c r="G47" s="27">
        <v>12587.48</v>
      </c>
    </row>
    <row r="48" spans="1:7">
      <c r="A48" s="46" t="s">
        <v>36</v>
      </c>
      <c r="B48" s="47" t="s">
        <v>146</v>
      </c>
      <c r="C48" s="48"/>
      <c r="D48" s="49"/>
      <c r="E48" s="23"/>
      <c r="F48" s="27"/>
      <c r="G48" s="27"/>
    </row>
    <row r="49" spans="1:7">
      <c r="A49" s="46" t="s">
        <v>38</v>
      </c>
      <c r="B49" s="47" t="s">
        <v>147</v>
      </c>
      <c r="C49" s="48"/>
      <c r="D49" s="49"/>
      <c r="E49" s="23"/>
      <c r="F49" s="27">
        <v>90483.53</v>
      </c>
      <c r="G49" s="27">
        <v>31826.5</v>
      </c>
    </row>
    <row r="50" ht="13.8" spans="1:7">
      <c r="A50" s="62"/>
      <c r="B50" s="63" t="s">
        <v>148</v>
      </c>
      <c r="C50" s="64"/>
      <c r="D50" s="65"/>
      <c r="E50" s="62"/>
      <c r="F50" s="66">
        <f>F12+F32+F33</f>
        <v>400561.55</v>
      </c>
      <c r="G50" s="67">
        <f>G12+G32+G33</f>
        <v>335715.5</v>
      </c>
    </row>
    <row r="51" spans="1:7">
      <c r="A51" s="17" t="s">
        <v>60</v>
      </c>
      <c r="B51" s="40" t="s">
        <v>149</v>
      </c>
      <c r="C51" s="41"/>
      <c r="D51" s="42"/>
      <c r="E51" s="23">
        <v>3</v>
      </c>
      <c r="F51" s="22">
        <f>F52+F53+F55+F54</f>
        <v>269191.54</v>
      </c>
      <c r="G51" s="22">
        <f>G52+G53+G55+G54</f>
        <v>215645.46</v>
      </c>
    </row>
    <row r="52" spans="1:7">
      <c r="A52" s="23" t="s">
        <v>13</v>
      </c>
      <c r="B52" s="39" t="s">
        <v>16</v>
      </c>
      <c r="C52" s="28"/>
      <c r="D52" s="29"/>
      <c r="E52" s="23"/>
      <c r="F52" s="27">
        <v>108218.47</v>
      </c>
      <c r="G52" s="27">
        <v>102766.76</v>
      </c>
    </row>
    <row r="53" spans="1:7">
      <c r="A53" s="35" t="s">
        <v>23</v>
      </c>
      <c r="B53" s="39" t="s">
        <v>150</v>
      </c>
      <c r="C53" s="28"/>
      <c r="D53" s="29"/>
      <c r="E53" s="35"/>
      <c r="F53" s="68">
        <v>116132.41</v>
      </c>
      <c r="G53" s="68">
        <v>69258.95</v>
      </c>
    </row>
    <row r="54" spans="1:7">
      <c r="A54" s="23" t="s">
        <v>25</v>
      </c>
      <c r="B54" s="69" t="s">
        <v>151</v>
      </c>
      <c r="C54" s="70"/>
      <c r="D54" s="71"/>
      <c r="E54" s="23"/>
      <c r="F54" s="27">
        <v>37144.54</v>
      </c>
      <c r="G54" s="27">
        <v>38365.54</v>
      </c>
    </row>
    <row r="55" spans="1:7">
      <c r="A55" s="23" t="s">
        <v>152</v>
      </c>
      <c r="B55" s="39" t="s">
        <v>153</v>
      </c>
      <c r="C55" s="28"/>
      <c r="D55" s="29"/>
      <c r="E55" s="23"/>
      <c r="F55" s="27">
        <v>7696.12</v>
      </c>
      <c r="G55" s="27">
        <v>5254.21</v>
      </c>
    </row>
    <row r="56" spans="1:7">
      <c r="A56" s="17" t="s">
        <v>67</v>
      </c>
      <c r="B56" s="40" t="s">
        <v>154</v>
      </c>
      <c r="C56" s="41"/>
      <c r="D56" s="42"/>
      <c r="E56" s="23">
        <v>4</v>
      </c>
      <c r="F56" s="22">
        <f>F57+F62</f>
        <v>104105.71</v>
      </c>
      <c r="G56" s="22">
        <f>G57+G62</f>
        <v>88701.56</v>
      </c>
    </row>
    <row r="57" spans="1:7">
      <c r="A57" s="23" t="s">
        <v>13</v>
      </c>
      <c r="B57" s="39" t="s">
        <v>155</v>
      </c>
      <c r="C57" s="28"/>
      <c r="D57" s="29"/>
      <c r="E57" s="23"/>
      <c r="F57" s="27"/>
      <c r="G57" s="27"/>
    </row>
    <row r="58" spans="1:7">
      <c r="A58" s="21" t="s">
        <v>91</v>
      </c>
      <c r="B58" s="72"/>
      <c r="C58" s="26" t="s">
        <v>156</v>
      </c>
      <c r="D58" s="73"/>
      <c r="E58" s="23"/>
      <c r="F58" s="27"/>
      <c r="G58" s="27"/>
    </row>
    <row r="59" ht="66" spans="1:7">
      <c r="A59" s="12" t="s">
        <v>6</v>
      </c>
      <c r="B59" s="13" t="s">
        <v>7</v>
      </c>
      <c r="C59" s="14"/>
      <c r="D59" s="15"/>
      <c r="E59" s="16" t="s">
        <v>86</v>
      </c>
      <c r="F59" s="17" t="s">
        <v>87</v>
      </c>
      <c r="G59" s="17" t="s">
        <v>88</v>
      </c>
    </row>
    <row r="60" spans="1:7">
      <c r="A60" s="21" t="s">
        <v>93</v>
      </c>
      <c r="B60" s="24"/>
      <c r="C60" s="26" t="s">
        <v>157</v>
      </c>
      <c r="D60" s="31"/>
      <c r="E60" s="23"/>
      <c r="F60" s="27"/>
      <c r="G60" s="27"/>
    </row>
    <row r="61" spans="1:7">
      <c r="A61" s="21" t="s">
        <v>158</v>
      </c>
      <c r="B61" s="24"/>
      <c r="C61" s="26" t="s">
        <v>159</v>
      </c>
      <c r="D61" s="31"/>
      <c r="E61" s="32"/>
      <c r="F61" s="27"/>
      <c r="G61" s="27"/>
    </row>
    <row r="62" spans="1:7">
      <c r="A62" s="46" t="s">
        <v>23</v>
      </c>
      <c r="B62" s="47" t="s">
        <v>160</v>
      </c>
      <c r="C62" s="48"/>
      <c r="D62" s="49"/>
      <c r="E62" s="46"/>
      <c r="F62" s="74">
        <f>F71+F73+F74+F75+F76</f>
        <v>104105.71</v>
      </c>
      <c r="G62" s="74">
        <f>G71+G73+G74+G75+G76</f>
        <v>88701.56</v>
      </c>
    </row>
    <row r="63" spans="1:7">
      <c r="A63" s="21" t="s">
        <v>102</v>
      </c>
      <c r="B63" s="24"/>
      <c r="C63" s="26" t="s">
        <v>161</v>
      </c>
      <c r="D63" s="34"/>
      <c r="E63" s="23"/>
      <c r="F63" s="27"/>
      <c r="G63" s="27"/>
    </row>
    <row r="64" spans="1:7">
      <c r="A64" s="21" t="s">
        <v>104</v>
      </c>
      <c r="B64" s="72"/>
      <c r="C64" s="26" t="s">
        <v>162</v>
      </c>
      <c r="D64" s="73"/>
      <c r="E64" s="23"/>
      <c r="F64" s="27"/>
      <c r="G64" s="27"/>
    </row>
    <row r="65" spans="1:7">
      <c r="A65" s="21" t="s">
        <v>106</v>
      </c>
      <c r="B65" s="72"/>
      <c r="C65" s="26" t="s">
        <v>163</v>
      </c>
      <c r="D65" s="73"/>
      <c r="E65" s="23"/>
      <c r="F65" s="27"/>
      <c r="G65" s="27"/>
    </row>
    <row r="66" spans="1:7">
      <c r="A66" s="75" t="s">
        <v>108</v>
      </c>
      <c r="B66" s="54"/>
      <c r="C66" s="76" t="s">
        <v>164</v>
      </c>
      <c r="D66" s="57"/>
      <c r="E66" s="23"/>
      <c r="F66" s="27"/>
      <c r="G66" s="27"/>
    </row>
    <row r="67" spans="1:7">
      <c r="A67" s="23" t="s">
        <v>110</v>
      </c>
      <c r="B67" s="25"/>
      <c r="C67" s="25" t="s">
        <v>165</v>
      </c>
      <c r="D67" s="34"/>
      <c r="E67" s="77"/>
      <c r="F67" s="27"/>
      <c r="G67" s="27"/>
    </row>
    <row r="68" spans="1:7">
      <c r="A68" s="78" t="s">
        <v>112</v>
      </c>
      <c r="B68" s="79"/>
      <c r="C68" s="80" t="s">
        <v>166</v>
      </c>
      <c r="D68" s="81"/>
      <c r="E68" s="23"/>
      <c r="F68" s="27">
        <f>F69+F70</f>
        <v>0</v>
      </c>
      <c r="G68" s="27">
        <f>G69+G70</f>
        <v>0</v>
      </c>
    </row>
    <row r="69" ht="12.75" customHeight="1" spans="1:7">
      <c r="A69" s="50" t="s">
        <v>167</v>
      </c>
      <c r="B69" s="36"/>
      <c r="C69" s="59"/>
      <c r="D69" s="38" t="s">
        <v>168</v>
      </c>
      <c r="E69" s="23"/>
      <c r="F69" s="27"/>
      <c r="G69" s="27"/>
    </row>
    <row r="70" ht="12.75" customHeight="1" spans="1:7">
      <c r="A70" s="50" t="s">
        <v>169</v>
      </c>
      <c r="B70" s="36"/>
      <c r="C70" s="59"/>
      <c r="D70" s="38" t="s">
        <v>170</v>
      </c>
      <c r="E70" s="32"/>
      <c r="F70" s="27"/>
      <c r="G70" s="27"/>
    </row>
    <row r="71" spans="1:7">
      <c r="A71" s="50" t="s">
        <v>114</v>
      </c>
      <c r="B71" s="82"/>
      <c r="C71" s="83" t="s">
        <v>171</v>
      </c>
      <c r="D71" s="84"/>
      <c r="E71" s="32"/>
      <c r="F71" s="74">
        <v>1145.05</v>
      </c>
      <c r="G71" s="74">
        <v>1667.91</v>
      </c>
    </row>
    <row r="72" spans="1:7">
      <c r="A72" s="50" t="s">
        <v>116</v>
      </c>
      <c r="B72" s="85"/>
      <c r="C72" s="37" t="s">
        <v>172</v>
      </c>
      <c r="D72" s="86"/>
      <c r="E72" s="23"/>
      <c r="F72" s="27"/>
      <c r="G72" s="27"/>
    </row>
    <row r="73" spans="1:7">
      <c r="A73" s="50" t="s">
        <v>118</v>
      </c>
      <c r="B73" s="24"/>
      <c r="C73" s="26" t="s">
        <v>173</v>
      </c>
      <c r="D73" s="31"/>
      <c r="E73" s="23"/>
      <c r="F73" s="27">
        <v>7473.41</v>
      </c>
      <c r="G73" s="27">
        <v>4880.55</v>
      </c>
    </row>
    <row r="74" spans="1:7">
      <c r="A74" s="50" t="s">
        <v>120</v>
      </c>
      <c r="B74" s="24"/>
      <c r="C74" s="26" t="s">
        <v>174</v>
      </c>
      <c r="D74" s="31"/>
      <c r="E74" s="23"/>
      <c r="F74" s="27">
        <v>51099.64</v>
      </c>
      <c r="G74" s="27">
        <v>41158.62</v>
      </c>
    </row>
    <row r="75" spans="1:7">
      <c r="A75" s="21" t="s">
        <v>175</v>
      </c>
      <c r="B75" s="36"/>
      <c r="C75" s="37" t="s">
        <v>176</v>
      </c>
      <c r="D75" s="38"/>
      <c r="E75" s="23"/>
      <c r="F75" s="27">
        <v>43248.1</v>
      </c>
      <c r="G75" s="27">
        <v>40002.24</v>
      </c>
    </row>
    <row r="76" spans="1:7">
      <c r="A76" s="21" t="s">
        <v>177</v>
      </c>
      <c r="B76" s="24"/>
      <c r="C76" s="26" t="s">
        <v>178</v>
      </c>
      <c r="D76" s="31"/>
      <c r="E76" s="32"/>
      <c r="F76" s="27">
        <v>1139.51</v>
      </c>
      <c r="G76" s="27">
        <v>992.24</v>
      </c>
    </row>
    <row r="77" spans="1:7">
      <c r="A77" s="17" t="s">
        <v>69</v>
      </c>
      <c r="B77" s="40" t="s">
        <v>179</v>
      </c>
      <c r="C77" s="41"/>
      <c r="D77" s="42"/>
      <c r="E77" s="23">
        <v>5</v>
      </c>
      <c r="F77" s="22">
        <f>F83</f>
        <v>27264.3</v>
      </c>
      <c r="G77" s="22">
        <f>G83</f>
        <v>31368.48</v>
      </c>
    </row>
    <row r="78" spans="1:7">
      <c r="A78" s="23" t="s">
        <v>13</v>
      </c>
      <c r="B78" s="39" t="s">
        <v>180</v>
      </c>
      <c r="C78" s="28"/>
      <c r="D78" s="29"/>
      <c r="E78" s="32"/>
      <c r="F78" s="27"/>
      <c r="G78" s="27"/>
    </row>
    <row r="79" spans="1:7">
      <c r="A79" s="23" t="s">
        <v>23</v>
      </c>
      <c r="B79" s="39" t="s">
        <v>181</v>
      </c>
      <c r="C79" s="28"/>
      <c r="D79" s="29"/>
      <c r="E79" s="23"/>
      <c r="F79" s="27"/>
      <c r="G79" s="27"/>
    </row>
    <row r="80" spans="1:7">
      <c r="A80" s="21" t="s">
        <v>102</v>
      </c>
      <c r="B80" s="24"/>
      <c r="C80" s="26" t="s">
        <v>182</v>
      </c>
      <c r="D80" s="31"/>
      <c r="E80" s="23"/>
      <c r="F80" s="27"/>
      <c r="G80" s="27"/>
    </row>
    <row r="81" spans="1:7">
      <c r="A81" s="21" t="s">
        <v>104</v>
      </c>
      <c r="B81" s="39" t="s">
        <v>183</v>
      </c>
      <c r="C81" s="28"/>
      <c r="D81" s="29"/>
      <c r="E81" s="23"/>
      <c r="F81" s="27"/>
      <c r="G81" s="27"/>
    </row>
    <row r="82" spans="1:7">
      <c r="A82" s="46" t="s">
        <v>25</v>
      </c>
      <c r="B82" s="47" t="s">
        <v>184</v>
      </c>
      <c r="C82" s="48"/>
      <c r="D82" s="49"/>
      <c r="E82" s="23"/>
      <c r="F82" s="27"/>
      <c r="G82" s="27"/>
    </row>
    <row r="83" spans="1:7">
      <c r="A83" s="35" t="s">
        <v>36</v>
      </c>
      <c r="B83" s="87" t="s">
        <v>185</v>
      </c>
      <c r="C83" s="88"/>
      <c r="D83" s="89"/>
      <c r="E83" s="23"/>
      <c r="F83" s="27">
        <f>F84+F85</f>
        <v>27264.3</v>
      </c>
      <c r="G83" s="27">
        <f>G84+G85</f>
        <v>31368.48</v>
      </c>
    </row>
    <row r="84" spans="1:7">
      <c r="A84" s="21" t="s">
        <v>186</v>
      </c>
      <c r="B84" s="18"/>
      <c r="C84" s="26" t="s">
        <v>187</v>
      </c>
      <c r="D84" s="90"/>
      <c r="E84" s="23"/>
      <c r="F84" s="27">
        <v>11772</v>
      </c>
      <c r="G84" s="27">
        <v>20113.23</v>
      </c>
    </row>
    <row r="85" spans="1:7">
      <c r="A85" s="21" t="s">
        <v>188</v>
      </c>
      <c r="B85" s="18"/>
      <c r="C85" s="26" t="s">
        <v>189</v>
      </c>
      <c r="D85" s="90"/>
      <c r="E85" s="32"/>
      <c r="F85" s="27">
        <v>15492.3</v>
      </c>
      <c r="G85" s="27">
        <v>11255.25</v>
      </c>
    </row>
    <row r="86" spans="1:7">
      <c r="A86" s="17" t="s">
        <v>71</v>
      </c>
      <c r="B86" s="40" t="s">
        <v>190</v>
      </c>
      <c r="C86" s="41"/>
      <c r="D86" s="42"/>
      <c r="E86" s="32"/>
      <c r="F86" s="27"/>
      <c r="G86" s="27"/>
    </row>
    <row r="87" s="3" customFormat="1" ht="28.5" customHeight="1" spans="1:7">
      <c r="A87" s="91"/>
      <c r="B87" s="92" t="s">
        <v>191</v>
      </c>
      <c r="C87" s="93"/>
      <c r="D87" s="94"/>
      <c r="E87" s="91"/>
      <c r="F87" s="95">
        <f>F51+F56+F77</f>
        <v>400561.55</v>
      </c>
      <c r="G87" s="95">
        <f>G51+G56+G77</f>
        <v>335715.5</v>
      </c>
    </row>
    <row r="91" s="1" customFormat="1" spans="2:5">
      <c r="B91" s="1" t="s">
        <v>80</v>
      </c>
      <c r="E91" s="5" t="s">
        <v>81</v>
      </c>
    </row>
    <row r="92" s="1" customFormat="1" spans="5:5">
      <c r="E92" s="5"/>
    </row>
    <row r="93" s="1" customFormat="1" spans="5:5">
      <c r="E93" s="5"/>
    </row>
    <row r="94" s="1" customFormat="1" spans="2:5">
      <c r="B94" s="1" t="s">
        <v>192</v>
      </c>
      <c r="E94" s="5" t="s">
        <v>83</v>
      </c>
    </row>
    <row r="95" s="1" customFormat="1" spans="5:5">
      <c r="E95" s="5"/>
    </row>
    <row r="96" s="1" customFormat="1" spans="5:5">
      <c r="E96" s="5"/>
    </row>
    <row r="97" s="1" customFormat="1" spans="5:5">
      <c r="E97" s="5"/>
    </row>
  </sheetData>
  <mergeCells count="39">
    <mergeCell ref="A2:G2"/>
    <mergeCell ref="A3:G3"/>
    <mergeCell ref="A6:G6"/>
    <mergeCell ref="A7:G7"/>
    <mergeCell ref="D10:G10"/>
    <mergeCell ref="B11:D11"/>
    <mergeCell ref="B12:D12"/>
    <mergeCell ref="B13:D13"/>
    <mergeCell ref="C14:D14"/>
    <mergeCell ref="B19:D19"/>
    <mergeCell ref="C20:D20"/>
    <mergeCell ref="C21:D21"/>
    <mergeCell ref="B30:D30"/>
    <mergeCell ref="B31:D31"/>
    <mergeCell ref="B32:D32"/>
    <mergeCell ref="B33:D33"/>
    <mergeCell ref="B34:D34"/>
    <mergeCell ref="C39:D39"/>
    <mergeCell ref="B40:D40"/>
    <mergeCell ref="C45:D45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9:D59"/>
    <mergeCell ref="B62:D62"/>
    <mergeCell ref="B77:D77"/>
    <mergeCell ref="B78:D78"/>
    <mergeCell ref="B79:D79"/>
    <mergeCell ref="B81:D81"/>
    <mergeCell ref="B82:D82"/>
    <mergeCell ref="B86:D86"/>
    <mergeCell ref="B87:D87"/>
  </mergeCells>
  <pageMargins left="0.747916666666667" right="0.550694444444444" top="0.984027777777778" bottom="0.984027777777778" header="0.511805555555556" footer="0.511805555555556"/>
  <pageSetup paperSize="9" scale="9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VRA</vt:lpstr>
      <vt:lpstr>FBA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Lilija</dc:creator>
  <cp:lastModifiedBy>User</cp:lastModifiedBy>
  <dcterms:created xsi:type="dcterms:W3CDTF">2013-01-30T06:12:18Z</dcterms:created>
  <cp:lastPrinted>2020-10-05T15:30:03Z</cp:lastPrinted>
  <dcterms:modified xsi:type="dcterms:W3CDTF">2020-10-20T14:19:48Z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1033-10.2.0.7636</vt:lpwstr>
  </property>
</Properties>
</file>